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K16" i="3"/>
  <c r="K19" i="3" s="1"/>
  <c r="AS13" i="3"/>
  <c r="AQ13" i="3"/>
  <c r="AP13" i="3"/>
  <c r="AO13" i="3"/>
  <c r="AN13" i="3"/>
  <c r="AM13" i="3"/>
  <c r="AG13" i="3"/>
  <c r="AE13" i="3"/>
  <c r="I18" i="3" s="1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I13" i="3"/>
  <c r="I17" i="3" s="1"/>
  <c r="I19" i="3" s="1"/>
  <c r="H13" i="3"/>
  <c r="H17" i="3" s="1"/>
  <c r="G13" i="3"/>
  <c r="G17" i="3" s="1"/>
  <c r="G19" i="3" s="1"/>
  <c r="F13" i="3"/>
  <c r="F17" i="3" s="1"/>
  <c r="E13" i="3"/>
  <c r="E17" i="3" s="1"/>
  <c r="E19" i="3" s="1"/>
  <c r="H19" i="3" l="1"/>
  <c r="N17" i="3"/>
  <c r="L17" i="3"/>
  <c r="M17" i="3"/>
  <c r="O17" i="3"/>
  <c r="O18" i="3"/>
  <c r="M19" i="3"/>
  <c r="N18" i="3"/>
  <c r="L18" i="3"/>
  <c r="M18" i="3"/>
  <c r="F19" i="3"/>
  <c r="AB15" i="1"/>
  <c r="AA15" i="1"/>
  <c r="Z15" i="1"/>
  <c r="Y15" i="1"/>
  <c r="X15" i="1"/>
  <c r="W15" i="1"/>
  <c r="N19" i="3" l="1"/>
  <c r="L19" i="3"/>
</calcChain>
</file>

<file path=xl/sharedStrings.xml><?xml version="1.0" encoding="utf-8"?>
<sst xmlns="http://schemas.openxmlformats.org/spreadsheetml/2006/main" count="183" uniqueCount="76">
  <si>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</si>
  <si>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</si>
  <si>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</si>
  <si>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</si>
  <si>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</si>
  <si>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</si>
  <si>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</si>
  <si>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</si>
  <si>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</si>
  <si>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</si>
  <si>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</si>
  <si>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</si>
  <si>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</si>
  <si>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</si>
  <si>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</si>
  <si>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</si>
  <si>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</si>
  <si>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</si>
  <si>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</si>
  <si>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</si>
  <si>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</si>
  <si>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</si>
  <si>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</si>
  <si>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</si>
  <si>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</si>
  <si>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</si>
  <si>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</si>
  <si>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</si>
  <si>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</si>
  <si>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</si>
  <si>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</si>
  <si>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Harri Mattila</t>
  </si>
  <si>
    <t>11.</t>
  </si>
  <si>
    <t>HP</t>
  </si>
  <si>
    <t>10.</t>
  </si>
  <si>
    <t>06.05. 1984  Kiri - HP  7-2</t>
  </si>
  <si>
    <t xml:space="preserve">  27 v   8 kk 14 pv</t>
  </si>
  <si>
    <t>2.  ottelu</t>
  </si>
  <si>
    <t>09.05. 1984  HP - KiU  4-9</t>
  </si>
  <si>
    <t xml:space="preserve">  27 v   8 kk 17 pv</t>
  </si>
  <si>
    <t>4.  ottelu</t>
  </si>
  <si>
    <t>20.05. 1984  SMJ - HP  3-7</t>
  </si>
  <si>
    <t xml:space="preserve">  27 v   8 kk 28 pv</t>
  </si>
  <si>
    <t>4.</t>
  </si>
  <si>
    <t>ykkössarja</t>
  </si>
  <si>
    <t>3.</t>
  </si>
  <si>
    <t>Seurat</t>
  </si>
  <si>
    <t>HP = Haminan Palloilijat  (1928)</t>
  </si>
  <si>
    <t>22.8.1956</t>
  </si>
  <si>
    <t>MESTARUUSSARJA</t>
  </si>
  <si>
    <t>URA SM-SARJASSA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</si>
  <si>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</si>
  <si>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</si>
  <si>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</si>
  <si>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</si>
  <si>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</si>
  <si>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</si>
  <si>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</si>
  <si>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</si>
  <si>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</si>
  <si>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</si>
  <si>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</si>
  <si>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</si>
  <si>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</si>
  <si>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</si>
  <si>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</si>
  <si>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</si>
  <si>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KI = Kotkan Into  (1900)</t>
  </si>
  <si>
    <t>7.</t>
  </si>
  <si>
    <t>5.</t>
  </si>
  <si>
    <t>8.</t>
  </si>
  <si>
    <t>HP  2</t>
  </si>
  <si>
    <t xml:space="preserve">KI </t>
  </si>
  <si>
    <t>12.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</si>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</sst>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7" xfId="0" applyFont="1" applyFill="1" applyBorder="1" applyAlignment="1">
      <alignment horizontal="center"/>
    </xf>
    <xf numFmtId="165" fontId="3" fillId="7" borderId="6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68" customWidth="1"/>
    <col min="4" max="4" width="9.28515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8" customWidth="1"/>
    <col min="16" max="20" width="5.7109375" style="68" customWidth="1"/>
    <col min="21" max="21" width="8.7109375" style="68" customWidth="1"/>
    <col min="22" max="22" width="0.7109375" style="38" customWidth="1"/>
    <col min="23" max="27" width="5.7109375" style="68" customWidth="1"/>
    <col min="28" max="28" width="8.7109375" style="68" customWidth="1"/>
    <col min="29" max="29" width="0.7109375" style="38" customWidth="1"/>
    <col min="30" max="35" width="5.7109375" style="6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31</v>
      </c>
      <c r="C1" s="3"/>
      <c r="D1" s="4"/>
      <c r="E1" s="5" t="s">
        <v>48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4"/>
      <c r="W2" s="22" t="s">
        <v>15</v>
      </c>
      <c r="X2" s="14"/>
      <c r="Y2" s="14"/>
      <c r="Z2" s="14"/>
      <c r="AA2" s="14"/>
      <c r="AB2" s="14"/>
      <c r="AC2" s="74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55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1982</v>
      </c>
      <c r="C4" s="25" t="s">
        <v>43</v>
      </c>
      <c r="D4" s="26" t="s">
        <v>33</v>
      </c>
      <c r="E4" s="25"/>
      <c r="F4" s="27" t="s">
        <v>44</v>
      </c>
      <c r="G4" s="28"/>
      <c r="H4" s="29"/>
      <c r="I4" s="25"/>
      <c r="J4" s="25"/>
      <c r="K4" s="25"/>
      <c r="L4" s="25"/>
      <c r="M4" s="25"/>
      <c r="N4" s="30"/>
      <c r="O4" s="38"/>
      <c r="P4" s="31"/>
      <c r="Q4" s="31"/>
      <c r="R4" s="31"/>
      <c r="S4" s="31"/>
      <c r="T4" s="31"/>
      <c r="U4" s="31"/>
      <c r="V4" s="38"/>
      <c r="W4" s="35"/>
      <c r="X4" s="35"/>
      <c r="Y4" s="35"/>
      <c r="Z4" s="35"/>
      <c r="AA4" s="35"/>
      <c r="AB4" s="62"/>
      <c r="AC4" s="38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1983</v>
      </c>
      <c r="C5" s="25" t="s">
        <v>45</v>
      </c>
      <c r="D5" s="34" t="s">
        <v>33</v>
      </c>
      <c r="E5" s="25"/>
      <c r="F5" s="27" t="s">
        <v>44</v>
      </c>
      <c r="G5" s="28"/>
      <c r="H5" s="29"/>
      <c r="I5" s="25"/>
      <c r="J5" s="25"/>
      <c r="K5" s="25"/>
      <c r="L5" s="25"/>
      <c r="M5" s="25"/>
      <c r="N5" s="30"/>
      <c r="O5" s="24"/>
      <c r="P5" s="31"/>
      <c r="Q5" s="31"/>
      <c r="R5" s="31"/>
      <c r="S5" s="31"/>
      <c r="T5" s="31"/>
      <c r="U5" s="31"/>
      <c r="V5" s="24"/>
      <c r="W5" s="35"/>
      <c r="X5" s="35"/>
      <c r="Y5" s="35"/>
      <c r="Z5" s="35"/>
      <c r="AA5" s="35"/>
      <c r="AB5" s="62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31">
        <v>1984</v>
      </c>
      <c r="C6" s="31" t="s">
        <v>32</v>
      </c>
      <c r="D6" s="36" t="s">
        <v>33</v>
      </c>
      <c r="E6" s="31">
        <v>21</v>
      </c>
      <c r="F6" s="32">
        <v>1</v>
      </c>
      <c r="G6" s="32">
        <v>6</v>
      </c>
      <c r="H6" s="32">
        <v>15</v>
      </c>
      <c r="I6" s="31">
        <v>57</v>
      </c>
      <c r="J6" s="31">
        <v>28</v>
      </c>
      <c r="K6" s="31">
        <v>10</v>
      </c>
      <c r="L6" s="31">
        <v>12</v>
      </c>
      <c r="M6" s="31">
        <v>7</v>
      </c>
      <c r="N6" s="37">
        <v>0.41</v>
      </c>
      <c r="O6" s="24"/>
      <c r="P6" s="31"/>
      <c r="Q6" s="31"/>
      <c r="R6" s="31"/>
      <c r="S6" s="31"/>
      <c r="T6" s="31"/>
      <c r="U6" s="31"/>
      <c r="V6" s="24"/>
      <c r="W6" s="35">
        <v>5</v>
      </c>
      <c r="X6" s="35">
        <v>0</v>
      </c>
      <c r="Y6" s="35">
        <v>3</v>
      </c>
      <c r="Z6" s="35">
        <v>2</v>
      </c>
      <c r="AA6" s="35">
        <v>16</v>
      </c>
      <c r="AB6" s="62">
        <v>0.5</v>
      </c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1985</v>
      </c>
      <c r="C7" s="25" t="s">
        <v>45</v>
      </c>
      <c r="D7" s="26" t="s">
        <v>33</v>
      </c>
      <c r="E7" s="25"/>
      <c r="F7" s="27" t="s">
        <v>44</v>
      </c>
      <c r="G7" s="28"/>
      <c r="H7" s="29"/>
      <c r="I7" s="25"/>
      <c r="J7" s="25"/>
      <c r="K7" s="25"/>
      <c r="L7" s="25"/>
      <c r="M7" s="25"/>
      <c r="N7" s="30"/>
      <c r="O7" s="38"/>
      <c r="P7" s="31"/>
      <c r="Q7" s="31"/>
      <c r="R7" s="31"/>
      <c r="S7" s="31"/>
      <c r="T7" s="31"/>
      <c r="U7" s="31"/>
      <c r="V7" s="38"/>
      <c r="W7" s="35"/>
      <c r="X7" s="35"/>
      <c r="Y7" s="35"/>
      <c r="Z7" s="35"/>
      <c r="AA7" s="35"/>
      <c r="AB7" s="62"/>
      <c r="AC7" s="38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9">
        <v>1986</v>
      </c>
      <c r="C8" s="39" t="s">
        <v>34</v>
      </c>
      <c r="D8" s="40" t="s">
        <v>33</v>
      </c>
      <c r="E8" s="39">
        <v>17</v>
      </c>
      <c r="F8" s="39">
        <v>2</v>
      </c>
      <c r="G8" s="41">
        <v>3</v>
      </c>
      <c r="H8" s="39">
        <v>11</v>
      </c>
      <c r="I8" s="39">
        <v>60</v>
      </c>
      <c r="J8" s="39">
        <v>28</v>
      </c>
      <c r="K8" s="39">
        <v>21</v>
      </c>
      <c r="L8" s="39">
        <v>6</v>
      </c>
      <c r="M8" s="39">
        <v>5</v>
      </c>
      <c r="N8" s="42">
        <v>0.52200000000000002</v>
      </c>
      <c r="O8" s="38"/>
      <c r="P8" s="31"/>
      <c r="Q8" s="31"/>
      <c r="R8" s="31"/>
      <c r="S8" s="31"/>
      <c r="T8" s="31"/>
      <c r="U8" s="31"/>
      <c r="V8" s="38"/>
      <c r="W8" s="35">
        <v>6</v>
      </c>
      <c r="X8" s="35">
        <v>0</v>
      </c>
      <c r="Y8" s="35">
        <v>0</v>
      </c>
      <c r="Z8" s="35">
        <v>0</v>
      </c>
      <c r="AA8" s="35">
        <v>7</v>
      </c>
      <c r="AB8" s="62">
        <v>0.35</v>
      </c>
      <c r="AC8" s="38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1987</v>
      </c>
      <c r="C9" s="25" t="s">
        <v>69</v>
      </c>
      <c r="D9" s="26" t="s">
        <v>33</v>
      </c>
      <c r="E9" s="25"/>
      <c r="F9" s="27" t="s">
        <v>44</v>
      </c>
      <c r="G9" s="28"/>
      <c r="H9" s="29"/>
      <c r="I9" s="25"/>
      <c r="J9" s="25"/>
      <c r="K9" s="25"/>
      <c r="L9" s="25"/>
      <c r="M9" s="25"/>
      <c r="N9" s="30"/>
      <c r="O9" s="38"/>
      <c r="P9" s="31"/>
      <c r="Q9" s="31"/>
      <c r="R9" s="31"/>
      <c r="S9" s="31"/>
      <c r="T9" s="31"/>
      <c r="U9" s="31"/>
      <c r="V9" s="38"/>
      <c r="W9" s="35"/>
      <c r="X9" s="35"/>
      <c r="Y9" s="35"/>
      <c r="Z9" s="35"/>
      <c r="AA9" s="35"/>
      <c r="AB9" s="62"/>
      <c r="AC9" s="38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110">
        <v>1988</v>
      </c>
      <c r="C10" s="111" t="s">
        <v>70</v>
      </c>
      <c r="D10" s="112" t="s">
        <v>71</v>
      </c>
      <c r="E10" s="110"/>
      <c r="F10" s="115" t="s">
        <v>74</v>
      </c>
      <c r="G10" s="113"/>
      <c r="H10" s="110"/>
      <c r="I10" s="110"/>
      <c r="J10" s="110"/>
      <c r="K10" s="110"/>
      <c r="L10" s="110"/>
      <c r="M10" s="110"/>
      <c r="N10" s="114"/>
      <c r="O10" s="38"/>
      <c r="P10" s="31"/>
      <c r="Q10" s="31"/>
      <c r="R10" s="31"/>
      <c r="S10" s="31"/>
      <c r="T10" s="31"/>
      <c r="U10" s="31"/>
      <c r="V10" s="38"/>
      <c r="W10" s="35"/>
      <c r="X10" s="35"/>
      <c r="Y10" s="35"/>
      <c r="Z10" s="35"/>
      <c r="AA10" s="35"/>
      <c r="AB10" s="62"/>
      <c r="AC10" s="38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9">
        <v>1989</v>
      </c>
      <c r="C11" s="31"/>
      <c r="D11" s="36"/>
      <c r="E11" s="39"/>
      <c r="F11" s="39"/>
      <c r="G11" s="41"/>
      <c r="H11" s="39"/>
      <c r="I11" s="39"/>
      <c r="J11" s="39"/>
      <c r="K11" s="39"/>
      <c r="L11" s="39"/>
      <c r="M11" s="39"/>
      <c r="N11" s="42"/>
      <c r="O11" s="38"/>
      <c r="P11" s="31"/>
      <c r="Q11" s="31"/>
      <c r="R11" s="31"/>
      <c r="S11" s="31"/>
      <c r="T11" s="31"/>
      <c r="U11" s="31"/>
      <c r="V11" s="38"/>
      <c r="W11" s="35"/>
      <c r="X11" s="35"/>
      <c r="Y11" s="35"/>
      <c r="Z11" s="35"/>
      <c r="AA11" s="35"/>
      <c r="AB11" s="62"/>
      <c r="AC11" s="38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9">
        <v>1990</v>
      </c>
      <c r="C12" s="31"/>
      <c r="D12" s="36"/>
      <c r="E12" s="39"/>
      <c r="F12" s="39"/>
      <c r="G12" s="41"/>
      <c r="H12" s="39"/>
      <c r="I12" s="39"/>
      <c r="J12" s="39"/>
      <c r="K12" s="39"/>
      <c r="L12" s="39"/>
      <c r="M12" s="39"/>
      <c r="N12" s="42"/>
      <c r="O12" s="38"/>
      <c r="P12" s="31"/>
      <c r="Q12" s="31"/>
      <c r="R12" s="31"/>
      <c r="S12" s="31"/>
      <c r="T12" s="31"/>
      <c r="U12" s="31"/>
      <c r="V12" s="38"/>
      <c r="W12" s="35"/>
      <c r="X12" s="35"/>
      <c r="Y12" s="35"/>
      <c r="Z12" s="35"/>
      <c r="AA12" s="35"/>
      <c r="AB12" s="62"/>
      <c r="AC12" s="38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110">
        <v>1991</v>
      </c>
      <c r="C13" s="111" t="s">
        <v>34</v>
      </c>
      <c r="D13" s="112" t="s">
        <v>72</v>
      </c>
      <c r="E13" s="110"/>
      <c r="F13" s="115" t="s">
        <v>74</v>
      </c>
      <c r="G13" s="113"/>
      <c r="H13" s="110"/>
      <c r="I13" s="110"/>
      <c r="J13" s="110"/>
      <c r="K13" s="110"/>
      <c r="L13" s="110"/>
      <c r="M13" s="110"/>
      <c r="N13" s="114"/>
      <c r="O13" s="38"/>
      <c r="P13" s="31"/>
      <c r="Q13" s="31"/>
      <c r="R13" s="31"/>
      <c r="S13" s="31"/>
      <c r="T13" s="31"/>
      <c r="U13" s="31"/>
      <c r="V13" s="38"/>
      <c r="W13" s="35"/>
      <c r="X13" s="35"/>
      <c r="Y13" s="35"/>
      <c r="Z13" s="35"/>
      <c r="AA13" s="35"/>
      <c r="AB13" s="62"/>
      <c r="AC13" s="38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110">
        <v>1992</v>
      </c>
      <c r="C14" s="111" t="s">
        <v>73</v>
      </c>
      <c r="D14" s="112" t="s">
        <v>72</v>
      </c>
      <c r="E14" s="110"/>
      <c r="F14" s="115" t="s">
        <v>74</v>
      </c>
      <c r="G14" s="113"/>
      <c r="H14" s="110"/>
      <c r="I14" s="110"/>
      <c r="J14" s="110"/>
      <c r="K14" s="110"/>
      <c r="L14" s="110"/>
      <c r="M14" s="110"/>
      <c r="N14" s="114"/>
      <c r="O14" s="38"/>
      <c r="P14" s="31"/>
      <c r="Q14" s="31"/>
      <c r="R14" s="31"/>
      <c r="S14" s="31"/>
      <c r="T14" s="31"/>
      <c r="U14" s="31"/>
      <c r="V14" s="38"/>
      <c r="W14" s="35"/>
      <c r="X14" s="35"/>
      <c r="Y14" s="35"/>
      <c r="Z14" s="35"/>
      <c r="AA14" s="35"/>
      <c r="AB14" s="62"/>
      <c r="AC14" s="38"/>
      <c r="AD14" s="31"/>
      <c r="AE14" s="31"/>
      <c r="AF14" s="31"/>
      <c r="AG14" s="31"/>
      <c r="AH14" s="31"/>
      <c r="AI14" s="31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38</v>
      </c>
      <c r="F15" s="18">
        <v>3</v>
      </c>
      <c r="G15" s="18">
        <v>9</v>
      </c>
      <c r="H15" s="18">
        <v>26</v>
      </c>
      <c r="I15" s="18">
        <v>117</v>
      </c>
      <c r="J15" s="18">
        <v>56</v>
      </c>
      <c r="K15" s="18">
        <v>31</v>
      </c>
      <c r="L15" s="18">
        <v>18</v>
      </c>
      <c r="M15" s="18">
        <v>12</v>
      </c>
      <c r="N15" s="43">
        <v>0.46100000000000002</v>
      </c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3">
        <v>0</v>
      </c>
      <c r="V15" s="24"/>
      <c r="W15" s="75">
        <f>PRODUCT(E21)</f>
        <v>11</v>
      </c>
      <c r="X15" s="75">
        <f>PRODUCT(F21)</f>
        <v>0</v>
      </c>
      <c r="Y15" s="75">
        <f>PRODUCT(G21)</f>
        <v>3</v>
      </c>
      <c r="Z15" s="75">
        <f>PRODUCT(H21)</f>
        <v>2</v>
      </c>
      <c r="AA15" s="75">
        <f>PRODUCT(I21)</f>
        <v>23</v>
      </c>
      <c r="AB15" s="43">
        <f>PRODUCT(N21)</f>
        <v>0.442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44" t="s">
        <v>2</v>
      </c>
      <c r="C16" s="33"/>
      <c r="D16" s="45">
        <v>85.666666666666671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8"/>
      <c r="AI16" s="46"/>
      <c r="AJ16" s="9"/>
    </row>
    <row r="17" spans="1:36" ht="15" customHeight="1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P17" s="46"/>
      <c r="Q17" s="49"/>
      <c r="R17" s="46"/>
      <c r="S17" s="46"/>
      <c r="T17" s="46"/>
      <c r="U17" s="46"/>
      <c r="W17" s="46"/>
      <c r="X17" s="46"/>
      <c r="Y17" s="46"/>
      <c r="Z17" s="46"/>
      <c r="AA17" s="46"/>
      <c r="AB17" s="46"/>
      <c r="AD17" s="46"/>
      <c r="AE17" s="46"/>
      <c r="AF17" s="46"/>
      <c r="AG17" s="46"/>
      <c r="AH17" s="46"/>
      <c r="AI17" s="46"/>
      <c r="AJ17" s="9"/>
    </row>
    <row r="18" spans="1:36" ht="15" customHeight="1" x14ac:dyDescent="0.25">
      <c r="A18" s="9"/>
      <c r="B18" s="22" t="s">
        <v>50</v>
      </c>
      <c r="C18" s="50"/>
      <c r="D18" s="5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6"/>
      <c r="K18" s="18" t="s">
        <v>25</v>
      </c>
      <c r="L18" s="18" t="s">
        <v>26</v>
      </c>
      <c r="M18" s="18" t="s">
        <v>27</v>
      </c>
      <c r="N18" s="18" t="s">
        <v>21</v>
      </c>
      <c r="O18" s="24"/>
      <c r="P18" s="51" t="s">
        <v>75</v>
      </c>
      <c r="Q18" s="12"/>
      <c r="R18" s="12"/>
      <c r="S18" s="12"/>
      <c r="T18" s="52"/>
      <c r="U18" s="52"/>
      <c r="V18" s="52"/>
      <c r="W18" s="52"/>
      <c r="X18" s="52"/>
      <c r="Y18" s="52"/>
      <c r="Z18" s="52"/>
      <c r="AA18" s="12"/>
      <c r="AB18" s="12"/>
      <c r="AC18" s="52"/>
      <c r="AD18" s="12"/>
      <c r="AE18" s="12"/>
      <c r="AF18" s="12"/>
      <c r="AG18" s="12"/>
      <c r="AH18" s="12"/>
      <c r="AI18" s="53"/>
      <c r="AJ18" s="9"/>
    </row>
    <row r="19" spans="1:36" ht="15" customHeight="1" x14ac:dyDescent="0.2">
      <c r="A19" s="9"/>
      <c r="B19" s="51" t="s">
        <v>12</v>
      </c>
      <c r="C19" s="12"/>
      <c r="D19" s="53"/>
      <c r="E19" s="31">
        <v>38</v>
      </c>
      <c r="F19" s="31">
        <v>3</v>
      </c>
      <c r="G19" s="31">
        <v>9</v>
      </c>
      <c r="H19" s="31">
        <v>26</v>
      </c>
      <c r="I19" s="31">
        <v>117</v>
      </c>
      <c r="J19" s="46"/>
      <c r="K19" s="54">
        <v>0.31578947368421051</v>
      </c>
      <c r="L19" s="54">
        <v>0.68421052631578949</v>
      </c>
      <c r="M19" s="54">
        <v>3.0789473684210527</v>
      </c>
      <c r="N19" s="37">
        <v>0.46100000000000002</v>
      </c>
      <c r="O19" s="24"/>
      <c r="P19" s="92" t="s">
        <v>9</v>
      </c>
      <c r="Q19" s="116"/>
      <c r="R19" s="93" t="s">
        <v>35</v>
      </c>
      <c r="S19" s="93"/>
      <c r="T19" s="93"/>
      <c r="U19" s="93"/>
      <c r="V19" s="93"/>
      <c r="W19" s="93"/>
      <c r="X19" s="93"/>
      <c r="Y19" s="117" t="s">
        <v>11</v>
      </c>
      <c r="Z19" s="93"/>
      <c r="AA19" s="93" t="s">
        <v>36</v>
      </c>
      <c r="AB19" s="93"/>
      <c r="AC19" s="93"/>
      <c r="AD19" s="93"/>
      <c r="AE19" s="93"/>
      <c r="AF19" s="93"/>
      <c r="AG19" s="93"/>
      <c r="AH19" s="117"/>
      <c r="AI19" s="94"/>
      <c r="AJ19" s="9"/>
    </row>
    <row r="20" spans="1:36" ht="15" customHeight="1" x14ac:dyDescent="0.2">
      <c r="A20" s="9"/>
      <c r="B20" s="55" t="s">
        <v>14</v>
      </c>
      <c r="C20" s="56"/>
      <c r="D20" s="57"/>
      <c r="E20" s="31"/>
      <c r="F20" s="31"/>
      <c r="G20" s="31"/>
      <c r="H20" s="31"/>
      <c r="I20" s="31"/>
      <c r="J20" s="46"/>
      <c r="K20" s="54"/>
      <c r="L20" s="54"/>
      <c r="M20" s="54"/>
      <c r="N20" s="37"/>
      <c r="O20" s="24"/>
      <c r="P20" s="118" t="s">
        <v>53</v>
      </c>
      <c r="Q20" s="119"/>
      <c r="R20" s="120" t="s">
        <v>41</v>
      </c>
      <c r="S20" s="120"/>
      <c r="T20" s="120"/>
      <c r="U20" s="120"/>
      <c r="V20" s="120"/>
      <c r="W20" s="120"/>
      <c r="X20" s="120"/>
      <c r="Y20" s="121" t="s">
        <v>40</v>
      </c>
      <c r="Z20" s="120"/>
      <c r="AA20" s="120" t="s">
        <v>42</v>
      </c>
      <c r="AB20" s="120"/>
      <c r="AC20" s="120"/>
      <c r="AD20" s="120"/>
      <c r="AE20" s="120"/>
      <c r="AF20" s="120"/>
      <c r="AG20" s="120"/>
      <c r="AH20" s="121"/>
      <c r="AI20" s="122"/>
      <c r="AJ20" s="9"/>
    </row>
    <row r="21" spans="1:36" ht="15" customHeight="1" x14ac:dyDescent="0.2">
      <c r="A21" s="9"/>
      <c r="B21" s="58" t="s">
        <v>15</v>
      </c>
      <c r="C21" s="59"/>
      <c r="D21" s="60"/>
      <c r="E21" s="35">
        <v>11</v>
      </c>
      <c r="F21" s="35">
        <v>0</v>
      </c>
      <c r="G21" s="35">
        <v>3</v>
      </c>
      <c r="H21" s="35">
        <v>2</v>
      </c>
      <c r="I21" s="35">
        <v>23</v>
      </c>
      <c r="J21" s="46"/>
      <c r="K21" s="61">
        <v>0.27272727272727271</v>
      </c>
      <c r="L21" s="61">
        <v>0.18181818181818182</v>
      </c>
      <c r="M21" s="61">
        <v>2.0909090909090908</v>
      </c>
      <c r="N21" s="62">
        <v>0.442</v>
      </c>
      <c r="O21" s="24"/>
      <c r="P21" s="118" t="s">
        <v>54</v>
      </c>
      <c r="Q21" s="119"/>
      <c r="R21" s="120" t="s">
        <v>38</v>
      </c>
      <c r="S21" s="120"/>
      <c r="T21" s="120"/>
      <c r="U21" s="120"/>
      <c r="V21" s="120"/>
      <c r="W21" s="120"/>
      <c r="X21" s="120"/>
      <c r="Y21" s="121" t="s">
        <v>37</v>
      </c>
      <c r="Z21" s="120"/>
      <c r="AA21" s="120" t="s">
        <v>39</v>
      </c>
      <c r="AB21" s="120"/>
      <c r="AC21" s="120"/>
      <c r="AD21" s="120"/>
      <c r="AE21" s="120"/>
      <c r="AF21" s="120"/>
      <c r="AG21" s="120"/>
      <c r="AH21" s="121"/>
      <c r="AI21" s="122"/>
    </row>
    <row r="22" spans="1:36" ht="15" customHeight="1" x14ac:dyDescent="0.2">
      <c r="A22" s="9"/>
      <c r="B22" s="63" t="s">
        <v>24</v>
      </c>
      <c r="C22" s="64"/>
      <c r="D22" s="65"/>
      <c r="E22" s="18">
        <v>49</v>
      </c>
      <c r="F22" s="18">
        <v>3</v>
      </c>
      <c r="G22" s="18">
        <v>12</v>
      </c>
      <c r="H22" s="18">
        <v>28</v>
      </c>
      <c r="I22" s="18">
        <v>140</v>
      </c>
      <c r="J22" s="46"/>
      <c r="K22" s="66">
        <v>0.30612244897959184</v>
      </c>
      <c r="L22" s="66">
        <v>0.5714285714285714</v>
      </c>
      <c r="M22" s="66">
        <v>2.8571428571428572</v>
      </c>
      <c r="N22" s="43">
        <v>0.45800000000000002</v>
      </c>
      <c r="O22" s="24"/>
      <c r="P22" s="123" t="s">
        <v>10</v>
      </c>
      <c r="Q22" s="124"/>
      <c r="R22" s="125" t="s">
        <v>41</v>
      </c>
      <c r="S22" s="125"/>
      <c r="T22" s="125"/>
      <c r="U22" s="125"/>
      <c r="V22" s="125"/>
      <c r="W22" s="125"/>
      <c r="X22" s="125"/>
      <c r="Y22" s="126" t="s">
        <v>40</v>
      </c>
      <c r="Z22" s="125"/>
      <c r="AA22" s="125" t="s">
        <v>42</v>
      </c>
      <c r="AB22" s="125"/>
      <c r="AC22" s="125"/>
      <c r="AD22" s="125"/>
      <c r="AE22" s="125"/>
      <c r="AF22" s="125"/>
      <c r="AG22" s="125"/>
      <c r="AH22" s="126"/>
      <c r="AI22" s="127"/>
    </row>
    <row r="23" spans="1:36" ht="15" customHeight="1" x14ac:dyDescent="0.25">
      <c r="A23" s="9"/>
      <c r="B23" s="48"/>
      <c r="C23" s="48"/>
      <c r="D23" s="48"/>
      <c r="E23" s="48"/>
      <c r="F23" s="48"/>
      <c r="G23" s="48"/>
      <c r="H23" s="48"/>
      <c r="I23" s="48"/>
      <c r="J23" s="46"/>
      <c r="K23" s="48"/>
      <c r="L23" s="48"/>
      <c r="M23" s="48"/>
      <c r="N23" s="47"/>
      <c r="O23" s="24"/>
      <c r="P23" s="46"/>
      <c r="Q23" s="49"/>
      <c r="R23" s="46"/>
      <c r="S23" s="46"/>
      <c r="T23" s="24"/>
      <c r="U23" s="24"/>
      <c r="V23" s="24"/>
      <c r="W23" s="24"/>
      <c r="X23" s="67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</row>
    <row r="24" spans="1:36" ht="15" customHeight="1" x14ac:dyDescent="0.25">
      <c r="A24" s="9"/>
      <c r="B24" s="46" t="s">
        <v>46</v>
      </c>
      <c r="C24" s="46"/>
      <c r="D24" s="46" t="s">
        <v>47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24"/>
      <c r="P24" s="46"/>
      <c r="Q24" s="49"/>
      <c r="R24" s="46"/>
      <c r="S24" s="46"/>
      <c r="T24" s="24"/>
      <c r="U24" s="24"/>
      <c r="V24" s="24"/>
      <c r="W24" s="24"/>
      <c r="X24" s="67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4"/>
      <c r="P25" s="46"/>
      <c r="Q25" s="49"/>
      <c r="R25" s="46"/>
      <c r="S25" s="46"/>
      <c r="T25" s="24"/>
      <c r="U25" s="24"/>
      <c r="V25" s="24"/>
      <c r="W25" s="24"/>
      <c r="X25" s="67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4"/>
      <c r="P26" s="46"/>
      <c r="Q26" s="49"/>
      <c r="R26" s="46"/>
      <c r="S26" s="46"/>
      <c r="T26" s="24"/>
      <c r="U26" s="24"/>
      <c r="V26" s="24"/>
      <c r="W26" s="24"/>
      <c r="X26" s="67"/>
      <c r="Y26" s="6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67"/>
      <c r="Y27" s="6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67"/>
      <c r="Y28" s="6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67"/>
      <c r="Y29" s="6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67"/>
      <c r="Y30" s="6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67"/>
      <c r="Y31" s="6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67"/>
      <c r="Y32" s="6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67"/>
      <c r="Y33" s="6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67"/>
      <c r="Y34" s="6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67"/>
      <c r="Y35" s="6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67"/>
      <c r="Y36" s="6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67"/>
      <c r="Y37" s="6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67"/>
      <c r="Y38" s="6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67"/>
      <c r="Y39" s="6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67"/>
      <c r="Y40" s="6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67"/>
      <c r="Y41" s="6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67"/>
      <c r="Y42" s="6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67"/>
      <c r="Y43" s="6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67"/>
      <c r="Y44" s="6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67"/>
      <c r="Y45" s="6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67"/>
      <c r="Y46" s="6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67"/>
      <c r="Y47" s="6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67"/>
      <c r="Y48" s="6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67"/>
      <c r="Y49" s="6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67"/>
      <c r="Y50" s="6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67"/>
      <c r="Y51" s="6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67"/>
      <c r="Y52" s="6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67"/>
      <c r="Y53" s="6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67"/>
      <c r="Y54" s="6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67"/>
      <c r="Y55" s="6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67"/>
      <c r="Y56" s="6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67"/>
      <c r="Y57" s="6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67"/>
      <c r="Y58" s="6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67"/>
      <c r="Y59" s="6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67"/>
      <c r="Y60" s="6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67"/>
      <c r="Y61" s="6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67"/>
      <c r="Y62" s="6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24"/>
      <c r="P63" s="46"/>
      <c r="Q63" s="49"/>
      <c r="R63" s="46"/>
      <c r="S63" s="46"/>
      <c r="T63" s="24"/>
      <c r="U63" s="24"/>
      <c r="V63" s="24"/>
      <c r="W63" s="24"/>
      <c r="X63" s="67"/>
      <c r="Y63" s="46"/>
      <c r="Z63" s="46"/>
      <c r="AA63" s="46"/>
      <c r="AB63" s="46"/>
      <c r="AC63" s="24"/>
      <c r="AD63" s="46"/>
      <c r="AE63" s="46"/>
      <c r="AF63" s="46"/>
      <c r="AG63" s="46"/>
      <c r="AH63" s="46"/>
      <c r="AI63" s="46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67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67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67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67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67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67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67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67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67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67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67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67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67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67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67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67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67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67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67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67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67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67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67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67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67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67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67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67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67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67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67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67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67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31</v>
      </c>
      <c r="C1" s="3"/>
      <c r="D1" s="4"/>
      <c r="E1" s="5" t="s">
        <v>48</v>
      </c>
      <c r="F1" s="70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6" t="s">
        <v>56</v>
      </c>
      <c r="C2" s="77"/>
      <c r="D2" s="78"/>
      <c r="E2" s="13" t="s">
        <v>12</v>
      </c>
      <c r="F2" s="14"/>
      <c r="G2" s="14"/>
      <c r="H2" s="14"/>
      <c r="I2" s="20"/>
      <c r="J2" s="15"/>
      <c r="K2" s="74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79" t="s">
        <v>59</v>
      </c>
      <c r="Y2" s="80"/>
      <c r="Z2" s="81"/>
      <c r="AA2" s="13" t="s">
        <v>12</v>
      </c>
      <c r="AB2" s="14"/>
      <c r="AC2" s="14"/>
      <c r="AD2" s="14"/>
      <c r="AE2" s="20"/>
      <c r="AF2" s="15"/>
      <c r="AG2" s="74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8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2"/>
      <c r="L3" s="18" t="s">
        <v>5</v>
      </c>
      <c r="M3" s="18" t="s">
        <v>6</v>
      </c>
      <c r="N3" s="18" t="s">
        <v>61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2"/>
      <c r="AH3" s="18" t="s">
        <v>5</v>
      </c>
      <c r="AI3" s="18" t="s">
        <v>6</v>
      </c>
      <c r="AJ3" s="18" t="s">
        <v>61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1982</v>
      </c>
      <c r="C4" s="31" t="s">
        <v>43</v>
      </c>
      <c r="D4" s="44" t="s">
        <v>33</v>
      </c>
      <c r="E4" s="31">
        <v>9</v>
      </c>
      <c r="F4" s="31">
        <v>0</v>
      </c>
      <c r="G4" s="31">
        <v>5</v>
      </c>
      <c r="H4" s="31">
        <v>16</v>
      </c>
      <c r="I4" s="31"/>
      <c r="J4" s="83"/>
      <c r="K4" s="109"/>
      <c r="L4" s="18"/>
      <c r="M4" s="18" t="s">
        <v>68</v>
      </c>
      <c r="N4" s="18"/>
      <c r="O4" s="18"/>
      <c r="P4" s="24"/>
      <c r="Q4" s="31">
        <v>9</v>
      </c>
      <c r="R4" s="31">
        <v>1</v>
      </c>
      <c r="S4" s="31">
        <v>3</v>
      </c>
      <c r="T4" s="31">
        <v>10</v>
      </c>
      <c r="U4" s="31"/>
      <c r="V4" s="84"/>
      <c r="W4" s="38"/>
      <c r="X4" s="31"/>
      <c r="Y4" s="33"/>
      <c r="Z4" s="44"/>
      <c r="AA4" s="31"/>
      <c r="AB4" s="31"/>
      <c r="AC4" s="31"/>
      <c r="AD4" s="32"/>
      <c r="AE4" s="31"/>
      <c r="AF4" s="83"/>
      <c r="AG4" s="38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85"/>
      <c r="AS4" s="8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>
        <v>1983</v>
      </c>
      <c r="C5" s="31" t="s">
        <v>45</v>
      </c>
      <c r="D5" s="44" t="s">
        <v>33</v>
      </c>
      <c r="E5" s="31">
        <v>5</v>
      </c>
      <c r="F5" s="31">
        <v>0</v>
      </c>
      <c r="G5" s="31">
        <v>2</v>
      </c>
      <c r="H5" s="31">
        <v>2</v>
      </c>
      <c r="I5" s="31"/>
      <c r="J5" s="83"/>
      <c r="K5" s="24"/>
      <c r="L5" s="18"/>
      <c r="M5" s="18"/>
      <c r="N5" s="18"/>
      <c r="O5" s="18"/>
      <c r="P5" s="24"/>
      <c r="Q5" s="31">
        <v>10</v>
      </c>
      <c r="R5" s="31">
        <v>2</v>
      </c>
      <c r="S5" s="31">
        <v>5</v>
      </c>
      <c r="T5" s="31">
        <v>10</v>
      </c>
      <c r="U5" s="31"/>
      <c r="V5" s="84"/>
      <c r="W5" s="38"/>
      <c r="X5" s="31"/>
      <c r="Y5" s="33"/>
      <c r="Z5" s="44"/>
      <c r="AA5" s="31"/>
      <c r="AB5" s="31"/>
      <c r="AC5" s="31"/>
      <c r="AD5" s="32"/>
      <c r="AE5" s="31"/>
      <c r="AF5" s="83"/>
      <c r="AG5" s="38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85"/>
      <c r="AS5" s="8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/>
      <c r="C6" s="31"/>
      <c r="D6" s="44"/>
      <c r="E6" s="31"/>
      <c r="F6" s="31"/>
      <c r="G6" s="31"/>
      <c r="H6" s="31"/>
      <c r="I6" s="31"/>
      <c r="J6" s="83"/>
      <c r="K6" s="24"/>
      <c r="L6" s="18"/>
      <c r="M6" s="18"/>
      <c r="N6" s="18"/>
      <c r="O6" s="18"/>
      <c r="P6" s="24"/>
      <c r="Q6" s="31"/>
      <c r="R6" s="31"/>
      <c r="S6" s="31"/>
      <c r="T6" s="31"/>
      <c r="U6" s="31"/>
      <c r="V6" s="84"/>
      <c r="W6" s="38"/>
      <c r="X6" s="31"/>
      <c r="Y6" s="33"/>
      <c r="Z6" s="44"/>
      <c r="AA6" s="31"/>
      <c r="AB6" s="31"/>
      <c r="AC6" s="31"/>
      <c r="AD6" s="32"/>
      <c r="AE6" s="31"/>
      <c r="AF6" s="83"/>
      <c r="AG6" s="38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85"/>
      <c r="AS6" s="8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>
        <v>1985</v>
      </c>
      <c r="C7" s="31" t="s">
        <v>45</v>
      </c>
      <c r="D7" s="44" t="s">
        <v>33</v>
      </c>
      <c r="E7" s="31">
        <v>20</v>
      </c>
      <c r="F7" s="31">
        <v>3</v>
      </c>
      <c r="G7" s="31">
        <v>12</v>
      </c>
      <c r="H7" s="31">
        <v>23</v>
      </c>
      <c r="I7" s="31"/>
      <c r="J7" s="83"/>
      <c r="K7" s="24"/>
      <c r="L7" s="18"/>
      <c r="M7" s="18"/>
      <c r="N7" s="18"/>
      <c r="O7" s="18"/>
      <c r="P7" s="24"/>
      <c r="Q7" s="31"/>
      <c r="R7" s="31"/>
      <c r="S7" s="31"/>
      <c r="T7" s="31"/>
      <c r="U7" s="31"/>
      <c r="V7" s="84"/>
      <c r="W7" s="38"/>
      <c r="X7" s="31"/>
      <c r="Y7" s="33"/>
      <c r="Z7" s="44"/>
      <c r="AA7" s="31"/>
      <c r="AB7" s="31"/>
      <c r="AC7" s="31"/>
      <c r="AD7" s="32"/>
      <c r="AE7" s="31"/>
      <c r="AF7" s="83"/>
      <c r="AG7" s="38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85"/>
      <c r="AS7" s="8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/>
      <c r="C8" s="31"/>
      <c r="D8" s="44"/>
      <c r="E8" s="31"/>
      <c r="F8" s="31"/>
      <c r="G8" s="31"/>
      <c r="H8" s="31"/>
      <c r="I8" s="31"/>
      <c r="J8" s="83"/>
      <c r="K8" s="24"/>
      <c r="L8" s="18"/>
      <c r="M8" s="18"/>
      <c r="N8" s="18"/>
      <c r="O8" s="18"/>
      <c r="P8" s="24"/>
      <c r="Q8" s="31"/>
      <c r="R8" s="31"/>
      <c r="S8" s="31"/>
      <c r="T8" s="31"/>
      <c r="U8" s="31"/>
      <c r="V8" s="84"/>
      <c r="W8" s="38"/>
      <c r="X8" s="31"/>
      <c r="Y8" s="33"/>
      <c r="Z8" s="44"/>
      <c r="AA8" s="31"/>
      <c r="AB8" s="31"/>
      <c r="AC8" s="31"/>
      <c r="AD8" s="32"/>
      <c r="AE8" s="31"/>
      <c r="AF8" s="83"/>
      <c r="AG8" s="38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85"/>
      <c r="AS8" s="8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>
        <v>1987</v>
      </c>
      <c r="C9" s="31" t="s">
        <v>69</v>
      </c>
      <c r="D9" s="44" t="s">
        <v>33</v>
      </c>
      <c r="E9" s="31">
        <v>22</v>
      </c>
      <c r="F9" s="31">
        <v>2</v>
      </c>
      <c r="G9" s="31">
        <v>9</v>
      </c>
      <c r="H9" s="31">
        <v>22</v>
      </c>
      <c r="I9" s="31"/>
      <c r="J9" s="83"/>
      <c r="K9" s="109"/>
      <c r="L9" s="18"/>
      <c r="M9" s="18"/>
      <c r="N9" s="18"/>
      <c r="O9" s="18"/>
      <c r="P9" s="24"/>
      <c r="Q9" s="31"/>
      <c r="R9" s="31"/>
      <c r="S9" s="31"/>
      <c r="T9" s="31"/>
      <c r="U9" s="31"/>
      <c r="V9" s="84"/>
      <c r="W9" s="38"/>
      <c r="X9" s="31"/>
      <c r="Y9" s="33"/>
      <c r="Z9" s="44"/>
      <c r="AA9" s="31"/>
      <c r="AB9" s="31"/>
      <c r="AC9" s="31"/>
      <c r="AD9" s="32"/>
      <c r="AE9" s="31"/>
      <c r="AF9" s="83"/>
      <c r="AG9" s="38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85"/>
      <c r="AS9" s="8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1"/>
      <c r="C10" s="33"/>
      <c r="D10" s="44"/>
      <c r="E10" s="31"/>
      <c r="F10" s="31"/>
      <c r="G10" s="31"/>
      <c r="H10" s="32"/>
      <c r="I10" s="31"/>
      <c r="J10" s="83"/>
      <c r="K10" s="109"/>
      <c r="L10" s="18"/>
      <c r="M10" s="18"/>
      <c r="N10" s="18"/>
      <c r="O10" s="18"/>
      <c r="P10" s="24"/>
      <c r="Q10" s="31"/>
      <c r="R10" s="31"/>
      <c r="S10" s="32"/>
      <c r="T10" s="31"/>
      <c r="U10" s="31"/>
      <c r="V10" s="84"/>
      <c r="W10" s="38"/>
      <c r="X10" s="31">
        <v>1988</v>
      </c>
      <c r="Y10" s="31" t="s">
        <v>70</v>
      </c>
      <c r="Z10" s="2" t="s">
        <v>71</v>
      </c>
      <c r="AA10" s="31">
        <v>4</v>
      </c>
      <c r="AB10" s="31">
        <v>0</v>
      </c>
      <c r="AC10" s="31">
        <v>1</v>
      </c>
      <c r="AD10" s="31">
        <v>2</v>
      </c>
      <c r="AE10" s="31"/>
      <c r="AF10" s="37"/>
      <c r="AG10" s="2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85"/>
      <c r="AS10" s="8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1"/>
      <c r="C11" s="33"/>
      <c r="D11" s="44"/>
      <c r="E11" s="31"/>
      <c r="F11" s="31"/>
      <c r="G11" s="31"/>
      <c r="H11" s="32"/>
      <c r="I11" s="31"/>
      <c r="J11" s="83"/>
      <c r="K11" s="109"/>
      <c r="L11" s="18"/>
      <c r="M11" s="18"/>
      <c r="N11" s="18"/>
      <c r="O11" s="18"/>
      <c r="P11" s="24"/>
      <c r="Q11" s="31"/>
      <c r="R11" s="31"/>
      <c r="S11" s="32"/>
      <c r="T11" s="31"/>
      <c r="U11" s="31"/>
      <c r="V11" s="84"/>
      <c r="W11" s="38"/>
      <c r="X11" s="31">
        <v>1991</v>
      </c>
      <c r="Y11" s="31" t="s">
        <v>34</v>
      </c>
      <c r="Z11" s="36" t="s">
        <v>72</v>
      </c>
      <c r="AA11" s="31">
        <v>22</v>
      </c>
      <c r="AB11" s="31">
        <v>0</v>
      </c>
      <c r="AC11" s="31">
        <v>21</v>
      </c>
      <c r="AD11" s="31">
        <v>17</v>
      </c>
      <c r="AE11" s="31"/>
      <c r="AF11" s="37"/>
      <c r="AG11" s="24"/>
      <c r="AH11" s="16"/>
      <c r="AI11" s="16"/>
      <c r="AJ11" s="16"/>
      <c r="AK11" s="18"/>
      <c r="AL11" s="24"/>
      <c r="AM11" s="31"/>
      <c r="AN11" s="31"/>
      <c r="AO11" s="31"/>
      <c r="AP11" s="31"/>
      <c r="AQ11" s="31"/>
      <c r="AR11" s="85"/>
      <c r="AS11" s="8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1"/>
      <c r="C12" s="33"/>
      <c r="D12" s="44"/>
      <c r="E12" s="31"/>
      <c r="F12" s="31"/>
      <c r="G12" s="31"/>
      <c r="H12" s="32"/>
      <c r="I12" s="31"/>
      <c r="J12" s="83"/>
      <c r="K12" s="109"/>
      <c r="L12" s="18"/>
      <c r="M12" s="18"/>
      <c r="N12" s="18"/>
      <c r="O12" s="18"/>
      <c r="P12" s="24"/>
      <c r="Q12" s="31"/>
      <c r="R12" s="31"/>
      <c r="S12" s="32"/>
      <c r="T12" s="31"/>
      <c r="U12" s="31"/>
      <c r="V12" s="84"/>
      <c r="W12" s="38"/>
      <c r="X12" s="31">
        <v>1992</v>
      </c>
      <c r="Y12" s="31" t="s">
        <v>73</v>
      </c>
      <c r="Z12" s="36" t="s">
        <v>72</v>
      </c>
      <c r="AA12" s="31">
        <v>19</v>
      </c>
      <c r="AB12" s="31">
        <v>0</v>
      </c>
      <c r="AC12" s="31">
        <v>15</v>
      </c>
      <c r="AD12" s="31">
        <v>8</v>
      </c>
      <c r="AE12" s="31"/>
      <c r="AF12" s="37"/>
      <c r="AG12" s="109"/>
      <c r="AH12" s="16"/>
      <c r="AI12" s="16"/>
      <c r="AJ12" s="16"/>
      <c r="AK12" s="18"/>
      <c r="AL12" s="24"/>
      <c r="AM12" s="31"/>
      <c r="AN12" s="31"/>
      <c r="AO12" s="31"/>
      <c r="AP12" s="31"/>
      <c r="AQ12" s="31"/>
      <c r="AR12" s="85"/>
      <c r="AS12" s="8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87" t="s">
        <v>62</v>
      </c>
      <c r="C13" s="73"/>
      <c r="D13" s="72"/>
      <c r="E13" s="88">
        <f>SUM(E4:E12)</f>
        <v>56</v>
      </c>
      <c r="F13" s="88">
        <f>SUM(F4:F12)</f>
        <v>5</v>
      </c>
      <c r="G13" s="88">
        <f>SUM(G4:G12)</f>
        <v>28</v>
      </c>
      <c r="H13" s="88">
        <f>SUM(H4:H12)</f>
        <v>63</v>
      </c>
      <c r="I13" s="88">
        <f>SUM(I4:I12)</f>
        <v>0</v>
      </c>
      <c r="J13" s="89">
        <v>0</v>
      </c>
      <c r="K13" s="74">
        <f>SUM(K4:K12)</f>
        <v>0</v>
      </c>
      <c r="L13" s="22"/>
      <c r="M13" s="20"/>
      <c r="N13" s="90"/>
      <c r="O13" s="91"/>
      <c r="P13" s="24"/>
      <c r="Q13" s="88">
        <f>SUM(Q4:Q12)</f>
        <v>19</v>
      </c>
      <c r="R13" s="88">
        <f>SUM(R4:R12)</f>
        <v>3</v>
      </c>
      <c r="S13" s="88">
        <f>SUM(S4:S12)</f>
        <v>8</v>
      </c>
      <c r="T13" s="88">
        <f>SUM(T4:T12)</f>
        <v>20</v>
      </c>
      <c r="U13" s="88">
        <f>SUM(U4:U12)</f>
        <v>0</v>
      </c>
      <c r="V13" s="43">
        <v>0</v>
      </c>
      <c r="W13" s="74">
        <f>SUM(W4:W12)</f>
        <v>0</v>
      </c>
      <c r="X13" s="16" t="s">
        <v>62</v>
      </c>
      <c r="Y13" s="17"/>
      <c r="Z13" s="15"/>
      <c r="AA13" s="88">
        <f>SUM(AA4:AA12)</f>
        <v>45</v>
      </c>
      <c r="AB13" s="88">
        <f>SUM(AB4:AB12)</f>
        <v>0</v>
      </c>
      <c r="AC13" s="88">
        <f>SUM(AC4:AC12)</f>
        <v>37</v>
      </c>
      <c r="AD13" s="88">
        <f>SUM(AD4:AD12)</f>
        <v>27</v>
      </c>
      <c r="AE13" s="88">
        <f>SUM(AE4:AE12)</f>
        <v>0</v>
      </c>
      <c r="AF13" s="89">
        <v>0</v>
      </c>
      <c r="AG13" s="74">
        <f>SUM(AG4:AG12)</f>
        <v>0</v>
      </c>
      <c r="AH13" s="22"/>
      <c r="AI13" s="20"/>
      <c r="AJ13" s="90"/>
      <c r="AK13" s="91"/>
      <c r="AL13" s="24"/>
      <c r="AM13" s="88">
        <f>SUM(AM4:AM12)</f>
        <v>0</v>
      </c>
      <c r="AN13" s="88">
        <f>SUM(AN4:AN12)</f>
        <v>0</v>
      </c>
      <c r="AO13" s="88">
        <f>SUM(AO4:AO12)</f>
        <v>0</v>
      </c>
      <c r="AP13" s="88">
        <f>SUM(AP4:AP12)</f>
        <v>0</v>
      </c>
      <c r="AQ13" s="88">
        <f>SUM(AQ4:AQ12)</f>
        <v>0</v>
      </c>
      <c r="AR13" s="89">
        <v>0</v>
      </c>
      <c r="AS13" s="82">
        <f>SUM(AS4:AS12)</f>
        <v>0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38"/>
      <c r="L14" s="24"/>
      <c r="M14" s="24"/>
      <c r="N14" s="24"/>
      <c r="O14" s="24"/>
      <c r="P14" s="46"/>
      <c r="Q14" s="46"/>
      <c r="R14" s="49"/>
      <c r="S14" s="46"/>
      <c r="T14" s="46"/>
      <c r="U14" s="24"/>
      <c r="V14" s="24"/>
      <c r="W14" s="38"/>
      <c r="X14" s="46"/>
      <c r="Y14" s="46"/>
      <c r="Z14" s="46"/>
      <c r="AA14" s="46"/>
      <c r="AB14" s="46"/>
      <c r="AC14" s="46"/>
      <c r="AD14" s="46"/>
      <c r="AE14" s="46"/>
      <c r="AF14" s="47"/>
      <c r="AG14" s="38"/>
      <c r="AH14" s="24"/>
      <c r="AI14" s="24"/>
      <c r="AJ14" s="24"/>
      <c r="AK14" s="24"/>
      <c r="AL14" s="46"/>
      <c r="AM14" s="46"/>
      <c r="AN14" s="49"/>
      <c r="AO14" s="46"/>
      <c r="AP14" s="46"/>
      <c r="AQ14" s="24"/>
      <c r="AR14" s="24"/>
      <c r="AS14" s="3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92" t="s">
        <v>63</v>
      </c>
      <c r="C15" s="93"/>
      <c r="D15" s="94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64</v>
      </c>
      <c r="O15" s="18" t="s">
        <v>65</v>
      </c>
      <c r="Q15" s="49"/>
      <c r="R15" s="49" t="s">
        <v>46</v>
      </c>
      <c r="S15" s="49"/>
      <c r="T15" s="95" t="s">
        <v>47</v>
      </c>
      <c r="U15" s="24"/>
      <c r="V15" s="38"/>
      <c r="W15" s="38"/>
      <c r="X15" s="96"/>
      <c r="Y15" s="96"/>
      <c r="Z15" s="96"/>
      <c r="AA15" s="96"/>
      <c r="AB15" s="96"/>
      <c r="AC15" s="49"/>
      <c r="AD15" s="49"/>
      <c r="AE15" s="49"/>
      <c r="AF15" s="46"/>
      <c r="AG15" s="46"/>
      <c r="AH15" s="46"/>
      <c r="AI15" s="46"/>
      <c r="AJ15" s="46"/>
      <c r="AK15" s="46"/>
      <c r="AM15" s="38"/>
      <c r="AN15" s="96"/>
      <c r="AO15" s="96"/>
      <c r="AP15" s="96"/>
      <c r="AQ15" s="96"/>
      <c r="AR15" s="96"/>
      <c r="AS15" s="9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1" t="s">
        <v>66</v>
      </c>
      <c r="C16" s="12"/>
      <c r="D16" s="53"/>
      <c r="E16" s="97">
        <v>49</v>
      </c>
      <c r="F16" s="97">
        <v>3</v>
      </c>
      <c r="G16" s="97">
        <v>12</v>
      </c>
      <c r="H16" s="97">
        <v>28</v>
      </c>
      <c r="I16" s="97">
        <v>140</v>
      </c>
      <c r="J16" s="98">
        <v>0.45800000000000002</v>
      </c>
      <c r="K16" s="46">
        <f>PRODUCT(I16/J16)</f>
        <v>305.67685589519647</v>
      </c>
      <c r="L16" s="99">
        <f>PRODUCT((F16+G16)/E16)</f>
        <v>0.30612244897959184</v>
      </c>
      <c r="M16" s="99">
        <f>PRODUCT(H16/E16)</f>
        <v>0.5714285714285714</v>
      </c>
      <c r="N16" s="99">
        <f>PRODUCT((F16+G16+H16)/E16)</f>
        <v>0.87755102040816324</v>
      </c>
      <c r="O16" s="99">
        <f>PRODUCT(I16/E16)</f>
        <v>2.8571428571428572</v>
      </c>
      <c r="Q16" s="49"/>
      <c r="R16" s="49"/>
      <c r="S16" s="49"/>
      <c r="T16" s="95" t="s">
        <v>67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00" t="s">
        <v>56</v>
      </c>
      <c r="C17" s="101"/>
      <c r="D17" s="102"/>
      <c r="E17" s="97">
        <f>PRODUCT(E13+Q13)</f>
        <v>75</v>
      </c>
      <c r="F17" s="97">
        <f>PRODUCT(F13+R13)</f>
        <v>8</v>
      </c>
      <c r="G17" s="97">
        <f>PRODUCT(G13+S13)</f>
        <v>36</v>
      </c>
      <c r="H17" s="97">
        <f>PRODUCT(H13+T13)</f>
        <v>83</v>
      </c>
      <c r="I17" s="97">
        <f>PRODUCT(I13+U13)</f>
        <v>0</v>
      </c>
      <c r="J17" s="98">
        <v>0</v>
      </c>
      <c r="K17" s="46">
        <v>0</v>
      </c>
      <c r="L17" s="99">
        <f>PRODUCT((F17+G17)/E17)</f>
        <v>0.58666666666666667</v>
      </c>
      <c r="M17" s="99">
        <f>PRODUCT(H17/E17)</f>
        <v>1.1066666666666667</v>
      </c>
      <c r="N17" s="99">
        <f>PRODUCT((F17+G17+H17)/E17)</f>
        <v>1.6933333333333334</v>
      </c>
      <c r="O17" s="99">
        <f>PRODUCT(I17/E17)</f>
        <v>0</v>
      </c>
      <c r="Q17" s="49"/>
      <c r="R17" s="49"/>
      <c r="S17" s="49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03" t="s">
        <v>59</v>
      </c>
      <c r="C18" s="104"/>
      <c r="D18" s="105"/>
      <c r="E18" s="97">
        <f>PRODUCT(AA13+AM13)</f>
        <v>45</v>
      </c>
      <c r="F18" s="97">
        <f>PRODUCT(AB13+AN13)</f>
        <v>0</v>
      </c>
      <c r="G18" s="97">
        <f>PRODUCT(AC13+AO13)</f>
        <v>37</v>
      </c>
      <c r="H18" s="97">
        <f>PRODUCT(AD13+AP13)</f>
        <v>27</v>
      </c>
      <c r="I18" s="97">
        <f>PRODUCT(AE13+AQ13)</f>
        <v>0</v>
      </c>
      <c r="J18" s="98">
        <v>0</v>
      </c>
      <c r="K18" s="24">
        <v>0</v>
      </c>
      <c r="L18" s="99">
        <f>PRODUCT((F18+G18)/E18)</f>
        <v>0.82222222222222219</v>
      </c>
      <c r="M18" s="99">
        <f>PRODUCT(H18/E18)</f>
        <v>0.6</v>
      </c>
      <c r="N18" s="99">
        <f>PRODUCT((F18+G18+H18)/E18)</f>
        <v>1.4222222222222223</v>
      </c>
      <c r="O18" s="99">
        <f>PRODUCT(I18/E18)</f>
        <v>0</v>
      </c>
      <c r="Q18" s="49"/>
      <c r="R18" s="49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9"/>
      <c r="AK18" s="46"/>
      <c r="AL18" s="24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06" t="s">
        <v>62</v>
      </c>
      <c r="C19" s="107"/>
      <c r="D19" s="108"/>
      <c r="E19" s="97">
        <f>SUM(E16:E18)</f>
        <v>169</v>
      </c>
      <c r="F19" s="97">
        <f t="shared" ref="F19:I19" si="0">SUM(F16:F18)</f>
        <v>11</v>
      </c>
      <c r="G19" s="97">
        <f t="shared" si="0"/>
        <v>85</v>
      </c>
      <c r="H19" s="97">
        <f t="shared" si="0"/>
        <v>138</v>
      </c>
      <c r="I19" s="97">
        <f t="shared" si="0"/>
        <v>140</v>
      </c>
      <c r="J19" s="98">
        <v>0</v>
      </c>
      <c r="K19" s="46">
        <f>SUM(K16:K18)</f>
        <v>305.67685589519647</v>
      </c>
      <c r="L19" s="99">
        <f>PRODUCT((F19+G19)/E19)</f>
        <v>0.56804733727810652</v>
      </c>
      <c r="M19" s="99">
        <f>PRODUCT(H19/E19)</f>
        <v>0.81656804733727806</v>
      </c>
      <c r="N19" s="99">
        <f>PRODUCT((F19+G19+H19)/E19)</f>
        <v>1.3846153846153846</v>
      </c>
      <c r="O19" s="99">
        <v>2.8571428571428572</v>
      </c>
      <c r="Q19" s="24"/>
      <c r="R19" s="24"/>
      <c r="S19" s="24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4"/>
      <c r="F20" s="24"/>
      <c r="G20" s="24"/>
      <c r="H20" s="24"/>
      <c r="I20" s="24"/>
      <c r="J20" s="46"/>
      <c r="K20" s="46"/>
      <c r="L20" s="24"/>
      <c r="M20" s="24"/>
      <c r="N20" s="24"/>
      <c r="O20" s="24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9"/>
      <c r="AK178" s="46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9"/>
      <c r="AK179" s="46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9"/>
      <c r="AK180" s="46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9"/>
      <c r="AK181" s="46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9"/>
      <c r="AK182" s="46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9"/>
      <c r="AK183" s="46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9"/>
      <c r="AK184" s="24"/>
      <c r="AL184" s="24"/>
    </row>
    <row r="185" spans="12:57" x14ac:dyDescent="0.25">
      <c r="R185" s="38"/>
      <c r="S185" s="3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9"/>
    </row>
    <row r="186" spans="12:57" x14ac:dyDescent="0.25">
      <c r="R186" s="38"/>
      <c r="S186" s="3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9"/>
    </row>
    <row r="187" spans="12:57" x14ac:dyDescent="0.25">
      <c r="R187" s="38"/>
      <c r="S187" s="3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9"/>
    </row>
    <row r="188" spans="12:57" x14ac:dyDescent="0.25">
      <c r="L188"/>
      <c r="M188"/>
      <c r="N188"/>
      <c r="O188"/>
      <c r="P188"/>
      <c r="R188" s="38"/>
      <c r="S188" s="3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9"/>
      <c r="AK188"/>
      <c r="AL188"/>
    </row>
    <row r="189" spans="12:57" x14ac:dyDescent="0.25">
      <c r="L189"/>
      <c r="M189"/>
      <c r="N189"/>
      <c r="O189"/>
      <c r="P189"/>
      <c r="R189" s="38"/>
      <c r="S189" s="3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9"/>
      <c r="AK189"/>
      <c r="AL189"/>
    </row>
    <row r="190" spans="12:57" x14ac:dyDescent="0.25">
      <c r="L190"/>
      <c r="M190"/>
      <c r="N190"/>
      <c r="O190"/>
      <c r="P190"/>
      <c r="R190" s="38"/>
      <c r="S190" s="3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9"/>
      <c r="AK190"/>
      <c r="AL190"/>
    </row>
    <row r="191" spans="12:57" x14ac:dyDescent="0.25">
      <c r="L191"/>
      <c r="M191"/>
      <c r="N191"/>
      <c r="O191"/>
      <c r="P191"/>
      <c r="R191" s="38"/>
      <c r="S191" s="3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9"/>
      <c r="AK191"/>
      <c r="AL191"/>
    </row>
    <row r="192" spans="12:57" x14ac:dyDescent="0.25">
      <c r="L192"/>
      <c r="M192"/>
      <c r="N192"/>
      <c r="O192"/>
      <c r="P192"/>
      <c r="R192" s="38"/>
      <c r="S192" s="3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9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9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9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9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9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9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9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9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9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9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9"/>
      <c r="AK216"/>
      <c r="AL216"/>
    </row>
    <row r="217" spans="12:38" x14ac:dyDescent="0.25"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</row>
    <row r="218" spans="12:38" x14ac:dyDescent="0.25"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2021-11-21T20:47:47Z</dcterms:modified>
</cp:coreProperties>
</file>